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2958be790079948/Documents/RS/consultanta_D101/"/>
    </mc:Choice>
  </mc:AlternateContent>
  <xr:revisionPtr revIDLastSave="12" documentId="8_{EAAD23B3-2F93-45A5-B4F6-68FFBD9C1DDB}" xr6:coauthVersionLast="47" xr6:coauthVersionMax="47" xr10:uidLastSave="{20DB0D2E-D701-4C56-AA85-5501693EE45E}"/>
  <bookViews>
    <workbookView xWindow="-108" yWindow="-108" windowWidth="23256" windowHeight="12456" xr2:uid="{2F63E601-5D90-47C4-8115-997F101734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1" i="1" l="1"/>
  <c r="D109" i="1"/>
  <c r="D102" i="1"/>
  <c r="D84" i="1"/>
  <c r="D80" i="1"/>
  <c r="D51" i="1"/>
  <c r="D10" i="1"/>
  <c r="D7" i="1"/>
  <c r="D101" i="1" l="1"/>
  <c r="D11" i="1"/>
  <c r="D19" i="1" s="1"/>
  <c r="D67" i="1"/>
  <c r="D38" i="1"/>
  <c r="D52" i="1" l="1"/>
  <c r="D68" i="1" s="1"/>
  <c r="D74" i="1" l="1"/>
  <c r="D78" i="1" l="1"/>
  <c r="D79" i="1"/>
</calcChain>
</file>

<file path=xl/sharedStrings.xml><?xml version="1.0" encoding="utf-8"?>
<sst xmlns="http://schemas.openxmlformats.org/spreadsheetml/2006/main" count="133" uniqueCount="127">
  <si>
    <t>B. Date privind impozitul pe profit</t>
  </si>
  <si>
    <t xml:space="preserve">DENUMIRE INDICATORI </t>
  </si>
  <si>
    <t>Nr. rd.</t>
  </si>
  <si>
    <t>Sume (lei)</t>
  </si>
  <si>
    <t>Venituri din exploatare 1</t>
  </si>
  <si>
    <t>Cheltuieli de exploatare 2</t>
  </si>
  <si>
    <t>La rândul 2 "Cheltuieli de exploatare" se înscrie și cheltuiala cu impozitul pe profit.</t>
  </si>
  <si>
    <t>Rezultat din exploatare (rd.1 - rd.2) 3</t>
  </si>
  <si>
    <t>Venituri financiare 4</t>
  </si>
  <si>
    <t>Cheltuieli financiare 5</t>
  </si>
  <si>
    <t>Rezultat financiar (rd.4 - rd.5) 6</t>
  </si>
  <si>
    <t>Rezultat brut (rd.3 + rd.6) 7</t>
  </si>
  <si>
    <t>Elemente similare veniturilor, din care: 8</t>
  </si>
  <si>
    <t>Reducerea sau anularea rezervelor.</t>
  </si>
  <si>
    <t>Elemente similare veniturilor potrivit art.46 din Codul Fiscal 8.1</t>
  </si>
  <si>
    <t>IFRS</t>
  </si>
  <si>
    <t>Elemente similare veniturilor din retratări 8.2</t>
  </si>
  <si>
    <t>Elemente similare veniturilor din reducerea sau anularea filtrelor prudenţiale 8.3</t>
  </si>
  <si>
    <t>Elemente similare veniturilor potrivit art.25 alin.(10) din Codul fiscal 8.4</t>
  </si>
  <si>
    <t>Creante cesionate.</t>
  </si>
  <si>
    <t>Elemente similare cheltuielilor, din care: 9</t>
  </si>
  <si>
    <t>Elemente similare cheltuielilor din retratări 9.1</t>
  </si>
  <si>
    <t>Rezultat după includerea elementelor similare veniturilor/cheltuielilor</t>
  </si>
  <si>
    <t>(rd.7 + rd.8 - rd.9)</t>
  </si>
  <si>
    <t>Amortizare fiscală , din care: 11</t>
  </si>
  <si>
    <t>ART. 28 - Amortizarea fiscală; C.F.</t>
  </si>
  <si>
    <t>Amortizare fiscală integrală a mijloacelor fixe destinate prevenirii accidentelor de</t>
  </si>
  <si>
    <t>muncă și bolilor profesionale</t>
  </si>
  <si>
    <t>Amortizare fiscală integrală a mijloacelor fixe destinate înființării și funcționării</t>
  </si>
  <si>
    <t>cabinetelor medicale</t>
  </si>
  <si>
    <t>Amortizare fiscală integrală a mijloacelor fixe care la data intrării în patrimoniu au o</t>
  </si>
  <si>
    <t>valoare fiscală mai mică decât limita stabilită prin hotărâre a Guvernului</t>
  </si>
  <si>
    <t>Cheltuieli cu dobânzile şi alte costuri echivalente dobanzii din punct de vedere</t>
  </si>
  <si>
    <t>economic, din care:</t>
  </si>
  <si>
    <t>Cheltuieli cu dobânzile şi alte costuri echivalente dobânzii din punct de vedere</t>
  </si>
  <si>
    <t>economic, reportate din anii precedenți, potrivit art.40^2 din Codul fiscal</t>
  </si>
  <si>
    <t>Sume deductibile în anul curent reprezentând dobânda şi alte costuri echivalente</t>
  </si>
  <si>
    <t>dobânzii din punct de vedere economic, incluse în costul unui mijloc fix</t>
  </si>
  <si>
    <t>Rezerva legală deductibilă 13</t>
  </si>
  <si>
    <t>Constituirea sau creșterea netă a rezervei legale.</t>
  </si>
  <si>
    <t>Provizioane si ajustări pentru depreciere , potrivit art.26 din Codul fiscal 14</t>
  </si>
  <si>
    <t>Alte sume deductibile, din care : 15</t>
  </si>
  <si>
    <t>Deduceri suplimentare pentru cercetare - dezvoltare 15.1</t>
  </si>
  <si>
    <t>Total deduceri (rd. 11 + rd. 12 + rd.13 + rd.14 + rd.15) 16</t>
  </si>
  <si>
    <t>Venituri neimpozabile din dividende, din care: 17</t>
  </si>
  <si>
    <t>Venituri din dividende primite de la o persoană juridică română 17.1</t>
  </si>
  <si>
    <t>Venituri din dividende primite de la o persoană juridică străină, situată într-un stat</t>
  </si>
  <si>
    <t>terţ, în condiţiile prevăzute de lege</t>
  </si>
  <si>
    <t>Venituri din dividende primite de la o filială situată într-un stat membru U.E., în</t>
  </si>
  <si>
    <t>condiţiile prevăzute de lege</t>
  </si>
  <si>
    <t>Venituri din evaluarea/ reevaluarea/ vânzarea /cesiunea titlurilor de participare, în</t>
  </si>
  <si>
    <t>Venituri din lichidarea unei alte persoane juridice române sau unei persoane juridice</t>
  </si>
  <si>
    <t>strâine situate într-un stat cu care România are încheiată o convenţie de evitare a</t>
  </si>
  <si>
    <t>dublei impuneri, in conditiile prevazute de lege</t>
  </si>
  <si>
    <t>Alte venituri neimpozabile 20</t>
  </si>
  <si>
    <t>Reguli speciale de impozitare.</t>
  </si>
  <si>
    <t>Total venituri neimpozabile (rd. 17 + rd. 18 + rd.19 + rd.20) 21</t>
  </si>
  <si>
    <t>Profit /pierdere (rd. 10 - rd.16 - rd. 21) 22</t>
  </si>
  <si>
    <t>Cheltuielile cu impozitul pe profit datorat.</t>
  </si>
  <si>
    <t>Cheltuieli cu impozitul pe profitul/ venitul realizat în străinătate 24</t>
  </si>
  <si>
    <t>Dobânzi/ majorări de întârziere, amenzi, confiscări si penalităţi datorate către</t>
  </si>
  <si>
    <t>autorităţile române/ străine</t>
  </si>
  <si>
    <t>Cheltuieli de protocol care depăşesc limita prevăzută de lege 26</t>
  </si>
  <si>
    <t>Cheltuielile de protocol în limita unei cote de 2% aplicată asupra profitului contabil la care se adaugă cheltuielile cu impozitul pe profit și cheltuielile de protocol.</t>
  </si>
  <si>
    <t>Cheltuieli de sponsorizare şi/sau mecenat, burse private, efectuate potrivit legii 27</t>
  </si>
  <si>
    <t>Cheltuieli cu amortizarea contabilă 28</t>
  </si>
  <si>
    <t>Cheltuieli cu provizioanele/ajustările pentru depreciere şi a rezervelor peste limite sau</t>
  </si>
  <si>
    <t>în alte condiții decât cele prevăzute de lege</t>
  </si>
  <si>
    <t>Cheltuieli nedeductibile potrivit art.25 alin.(10) din Codul Fiscal 30</t>
  </si>
  <si>
    <t>economic reportate pentru perioada următoare</t>
  </si>
  <si>
    <t>Cheltuieli aferente veniturilor neimpozabile 32</t>
  </si>
  <si>
    <t>Cheltuielile de conducere și administrare.</t>
  </si>
  <si>
    <t>Alte cheltuieli nedeductibile 33</t>
  </si>
  <si>
    <t>Total cheltuieli nedeductibile (rd. 23 la rd. 33) 34</t>
  </si>
  <si>
    <t>Total profit impozabil /pierdere fiscală pentru anul de raportare, înainte de</t>
  </si>
  <si>
    <t>reportarea pierderii (rd. 22 + rd. 34)</t>
  </si>
  <si>
    <t>Pierdere fiscală în perioada curentă, de reportat pentru perioada următoare 36</t>
  </si>
  <si>
    <t>Pierdere fiscală în perioada curentă transferată potrivit art.31 alin. (2) din Codul fiscal 37</t>
  </si>
  <si>
    <t>Pierdere fiscală în perioada curentă, primită de la persoana juridică cedentă, potrivit</t>
  </si>
  <si>
    <t>art.31 alin. (2) din Codul fiscal</t>
  </si>
  <si>
    <t>Pierdere fiscală de recuperat din anii precedenţi 39</t>
  </si>
  <si>
    <t>Impozit aferent profitului ce se impune cu cota de 16% 41.1</t>
  </si>
  <si>
    <t>Impozit de 5% aplicat veniturilor din activităţi de natura barurilor de noapte,</t>
  </si>
  <si>
    <t>cluburilor de noapte, discotecilor sau cazinourilor</t>
  </si>
  <si>
    <t>Total credit fiscal (rd.42.1 + rd.42.2 + rd.42.3) 42</t>
  </si>
  <si>
    <t>Credit fiscal extern 42.1</t>
  </si>
  <si>
    <t>Impozit pe profit scutit, din care: 42.2</t>
  </si>
  <si>
    <t>Impozit pe profitul scutit, potrivit art.22 din Codul fiscal 42.2.1</t>
  </si>
  <si>
    <t>42.2.1</t>
  </si>
  <si>
    <t>Impozit pe profitul scutit, potrivit art.22^1 din Codul fiscal 42.2.2</t>
  </si>
  <si>
    <t>42.2.2</t>
  </si>
  <si>
    <t>Scutiri si reduceri de impozit pe profit calculate potrivit legislaţiei în vigoare, din care: 42.3</t>
  </si>
  <si>
    <t>Impozit pe profit scutit potrivit Legii cooperatiei agricole nr.566/2004 42.3.1</t>
  </si>
  <si>
    <t>42.3.1</t>
  </si>
  <si>
    <t>Sume reprezentând sponsorizare şi/sau mecenat, burse private, în limita prevăzută de</t>
  </si>
  <si>
    <t>lege, din care:</t>
  </si>
  <si>
    <t>- din anul curent 43.1</t>
  </si>
  <si>
    <t>- reportate din perioada precedentă 43.2</t>
  </si>
  <si>
    <t>Diferenţa de impozit pe profit datorat urmare restituirii sponsorizarii/ bursei private/</t>
  </si>
  <si>
    <t>mecenatului</t>
  </si>
  <si>
    <t>Diferenţa de impozit pe profit datorat</t>
  </si>
  <si>
    <t>Diferenţa de impozit pe profit de recuperat</t>
  </si>
  <si>
    <t>Cheltuieli cu impozitul pe profit/minim datorat si impozitul pe profit amânat 23</t>
  </si>
  <si>
    <t>Profit impozabil/pierdere fiscala, inainte de raportarea pierderii precedente</t>
  </si>
  <si>
    <t>(rd. 35+rd.36+rd.37-rd.38)</t>
  </si>
  <si>
    <t>38_1</t>
  </si>
  <si>
    <t>Pierdere fiscală de recuperat in anul curent</t>
  </si>
  <si>
    <t>39_1</t>
  </si>
  <si>
    <t>Profit impozabil aferent anului de raportare (rd.38_1 - rd.39_1)</t>
  </si>
  <si>
    <t>Pierdere fiscala aferenta anului de raportare (rd.38_1)</t>
  </si>
  <si>
    <t>40_1</t>
  </si>
  <si>
    <t>Total impozit pe profit (rd.41.1+ rd.41.2), din care:</t>
  </si>
  <si>
    <t xml:space="preserve">Alte sume care se scad din impozitul pe profit, potrivit legislatiei in vigoare </t>
  </si>
  <si>
    <t xml:space="preserve">Reducerea impozitului pe profit conform OUG nr. 153/ 2020 </t>
  </si>
  <si>
    <t>Impozit pe profit determinat pt. efectuarea comparatiei cu impozitul minim (art.18_1, (5), C.F.)</t>
  </si>
  <si>
    <t>Impozit pe profit la nivelul impozitului minim (art.18_1, (5), C.F.)</t>
  </si>
  <si>
    <t>Impozit pe profit annual datorat/impozit pe profit la nivelul impozitului minim</t>
  </si>
  <si>
    <t>pe cifra de afaceri</t>
  </si>
  <si>
    <t>Impozit pe profit anual datorat (rd.41+rd.42-rd.43-rd.44-rd.45) mai mare/=0</t>
  </si>
  <si>
    <t>Impozit pe profit la nivelul impozitului minim pe cifra de afaceri, annual datorat potrivit art.18_1</t>
  </si>
  <si>
    <t>C.F. (rd. 47-rd.42.1-rd.43.1-43_1) mai mare/+0</t>
  </si>
  <si>
    <t xml:space="preserve">Impozit pe profit/impozit pe profit minim stabilit in urma inspectiei fiscale - an fiscal de raportare, </t>
  </si>
  <si>
    <t>regasit in indicatorii din formular</t>
  </si>
  <si>
    <t>Diferenta de impozit pe profit datorat urmare restituirii sponsorizarii/bursei private/mecenatului</t>
  </si>
  <si>
    <t>rd.48-(rd.49 + rd.50) + rd.51&gt;=0</t>
  </si>
  <si>
    <t>(rd.48 + rd.49) - rd.48-rd.51) &gt;=0</t>
  </si>
  <si>
    <t>Ordin 206/2025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</si>
</sst>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0" fontId="4" fillId="0" borderId="0" xfId="0" applyFont="1"/>
    <xf numFmtId="0" fontId="0" fillId="0" borderId="1" xfId="0" applyBorder="1"/>
    <xf numFmtId="0" fontId="2" fillId="0" borderId="2" xfId="0" applyFont="1" applyBorder="1" applyAlignment="1">
      <alignment horizontal="center"/>
    </xf>
    <xf numFmtId="3" fontId="0" fillId="0" borderId="3" xfId="0" applyNumberFormat="1" applyBorder="1"/>
    <xf numFmtId="0" fontId="5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0" fillId="0" borderId="4" xfId="0" applyBorder="1"/>
    <xf numFmtId="0" fontId="2" fillId="0" borderId="5" xfId="0" applyFon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0" fillId="0" borderId="6" xfId="0" applyBorder="1"/>
    <xf numFmtId="0" fontId="2" fillId="0" borderId="7" xfId="0" applyFon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3" fontId="8" fillId="0" borderId="0" xfId="0" applyNumberFormat="1" applyFont="1"/>
    <xf numFmtId="3" fontId="1" fillId="0" borderId="0" xfId="0" applyNumberFormat="1" applyFont="1"/>
    <xf numFmtId="0" fontId="0" fillId="0" borderId="0" xfId="0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4" fillId="0" borderId="0" xfId="0" applyFont="1" applyAlignment="1">
      <alignment wrapText="1"/>
    </xf>
    <xf numFmtId="0" fontId="2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3" fontId="0" fillId="0" borderId="11" xfId="0" applyNumberFormat="1" applyBorder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3" fontId="10" fillId="0" borderId="0" xfId="0" applyNumberFormat="1" applyFont="1"/>
    <xf numFmtId="3" fontId="0" fillId="0" borderId="0" xfId="0" applyNumberFormat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225BD-310C-458A-9827-B5C6937208E9}">
  <dimension ref="B3:E114"/>
  <sheetViews>
    <sheetView tabSelected="1" topLeftCell="B1" workbookViewId="0">
      <selection activeCell="E24" sqref="E24"/>
    </sheetView>
  </sheetViews>
  <sheetFormatPr defaultRowHeight="14.4" x14ac:dyDescent="0.3"/>
  <cols>
    <col min="2" max="2" width="82.109375" bestFit="1" customWidth="1"/>
    <col min="3" max="3" width="6.33203125" bestFit="1" customWidth="1"/>
    <col min="4" max="4" width="9.44140625" bestFit="1" customWidth="1"/>
    <col min="5" max="5" width="52.6640625" bestFit="1" customWidth="1"/>
  </cols>
  <sheetData>
    <row r="3" spans="2:5" x14ac:dyDescent="0.3">
      <c r="B3" s="1" t="s">
        <v>0</v>
      </c>
      <c r="C3" s="1"/>
      <c r="D3" s="2"/>
      <c r="E3" s="3"/>
    </row>
    <row r="4" spans="2:5" x14ac:dyDescent="0.3">
      <c r="B4" s="1" t="s">
        <v>1</v>
      </c>
      <c r="C4" s="1" t="s">
        <v>2</v>
      </c>
      <c r="D4" s="2" t="s">
        <v>3</v>
      </c>
      <c r="E4" s="3" t="s">
        <v>126</v>
      </c>
    </row>
    <row r="5" spans="2:5" x14ac:dyDescent="0.3">
      <c r="B5" t="s">
        <v>4</v>
      </c>
      <c r="C5" s="4">
        <v>1</v>
      </c>
      <c r="D5" s="5"/>
      <c r="E5" s="6"/>
    </row>
    <row r="6" spans="2:5" x14ac:dyDescent="0.3">
      <c r="B6" t="s">
        <v>5</v>
      </c>
      <c r="C6" s="4">
        <v>2</v>
      </c>
      <c r="D6" s="5"/>
      <c r="E6" s="6" t="s">
        <v>6</v>
      </c>
    </row>
    <row r="7" spans="2:5" x14ac:dyDescent="0.3">
      <c r="B7" s="7" t="s">
        <v>7</v>
      </c>
      <c r="C7" s="8">
        <v>3</v>
      </c>
      <c r="D7" s="9">
        <f>D5-D6</f>
        <v>0</v>
      </c>
      <c r="E7" s="6"/>
    </row>
    <row r="8" spans="2:5" x14ac:dyDescent="0.3">
      <c r="B8" t="s">
        <v>8</v>
      </c>
      <c r="C8" s="4">
        <v>4</v>
      </c>
      <c r="D8" s="5"/>
      <c r="E8" s="6"/>
    </row>
    <row r="9" spans="2:5" x14ac:dyDescent="0.3">
      <c r="B9" t="s">
        <v>9</v>
      </c>
      <c r="C9" s="4">
        <v>5</v>
      </c>
      <c r="D9" s="5"/>
      <c r="E9" s="6"/>
    </row>
    <row r="10" spans="2:5" x14ac:dyDescent="0.3">
      <c r="B10" s="7" t="s">
        <v>10</v>
      </c>
      <c r="C10" s="8">
        <v>6</v>
      </c>
      <c r="D10" s="9">
        <f>D8-D9</f>
        <v>0</v>
      </c>
      <c r="E10" s="6"/>
    </row>
    <row r="11" spans="2:5" x14ac:dyDescent="0.3">
      <c r="B11" s="7" t="s">
        <v>11</v>
      </c>
      <c r="C11" s="8">
        <v>7</v>
      </c>
      <c r="D11" s="9">
        <f>D7+D10</f>
        <v>0</v>
      </c>
      <c r="E11" s="6"/>
    </row>
    <row r="12" spans="2:5" x14ac:dyDescent="0.3">
      <c r="B12" t="s">
        <v>12</v>
      </c>
      <c r="C12" s="1">
        <v>8</v>
      </c>
      <c r="D12" s="5"/>
      <c r="E12" s="6" t="s">
        <v>13</v>
      </c>
    </row>
    <row r="13" spans="2:5" x14ac:dyDescent="0.3">
      <c r="B13" s="10" t="s">
        <v>14</v>
      </c>
      <c r="C13" s="11">
        <v>8.1</v>
      </c>
      <c r="D13" s="12"/>
      <c r="E13" s="13" t="s">
        <v>15</v>
      </c>
    </row>
    <row r="14" spans="2:5" x14ac:dyDescent="0.3">
      <c r="B14" s="10" t="s">
        <v>16</v>
      </c>
      <c r="C14" s="11">
        <v>8.1999999999999993</v>
      </c>
      <c r="D14" s="12"/>
      <c r="E14" s="13" t="s">
        <v>15</v>
      </c>
    </row>
    <row r="15" spans="2:5" x14ac:dyDescent="0.3">
      <c r="B15" s="10" t="s">
        <v>17</v>
      </c>
      <c r="C15" s="11">
        <v>8.3000000000000007</v>
      </c>
      <c r="D15" s="12"/>
      <c r="E15" s="13" t="s">
        <v>15</v>
      </c>
    </row>
    <row r="16" spans="2:5" x14ac:dyDescent="0.3">
      <c r="B16" s="14" t="s">
        <v>18</v>
      </c>
      <c r="C16" s="15">
        <v>8.4</v>
      </c>
      <c r="D16" s="16"/>
      <c r="E16" s="6" t="s">
        <v>19</v>
      </c>
    </row>
    <row r="17" spans="2:5" x14ac:dyDescent="0.3">
      <c r="B17" t="s">
        <v>20</v>
      </c>
      <c r="C17" s="1">
        <v>9</v>
      </c>
      <c r="D17" s="5"/>
      <c r="E17" s="6"/>
    </row>
    <row r="18" spans="2:5" x14ac:dyDescent="0.3">
      <c r="B18" s="10" t="s">
        <v>21</v>
      </c>
      <c r="C18" s="11">
        <v>9.1</v>
      </c>
      <c r="D18" s="12"/>
      <c r="E18" s="13" t="s">
        <v>15</v>
      </c>
    </row>
    <row r="19" spans="2:5" x14ac:dyDescent="0.3">
      <c r="B19" s="17" t="s">
        <v>22</v>
      </c>
      <c r="C19" s="18">
        <v>10</v>
      </c>
      <c r="D19" s="19">
        <f>D11+D12-D17</f>
        <v>0</v>
      </c>
      <c r="E19" s="6"/>
    </row>
    <row r="20" spans="2:5" x14ac:dyDescent="0.3">
      <c r="B20" s="20" t="s">
        <v>23</v>
      </c>
      <c r="C20" s="21"/>
      <c r="D20" s="22"/>
      <c r="E20" s="6"/>
    </row>
    <row r="21" spans="2:5" x14ac:dyDescent="0.3">
      <c r="B21" t="s">
        <v>24</v>
      </c>
      <c r="C21" s="4">
        <v>11</v>
      </c>
      <c r="D21" s="5"/>
      <c r="E21" s="6" t="s">
        <v>25</v>
      </c>
    </row>
    <row r="22" spans="2:5" x14ac:dyDescent="0.3">
      <c r="B22" s="14" t="s">
        <v>26</v>
      </c>
      <c r="C22" s="23">
        <v>11.1</v>
      </c>
      <c r="D22" s="16"/>
      <c r="E22" s="6"/>
    </row>
    <row r="23" spans="2:5" x14ac:dyDescent="0.3">
      <c r="B23" s="14" t="s">
        <v>27</v>
      </c>
      <c r="C23" s="23"/>
      <c r="D23" s="16"/>
      <c r="E23" s="6"/>
    </row>
    <row r="24" spans="2:5" x14ac:dyDescent="0.3">
      <c r="B24" s="24" t="s">
        <v>28</v>
      </c>
      <c r="C24" s="25">
        <v>11.2</v>
      </c>
      <c r="D24" s="26"/>
      <c r="E24" s="6"/>
    </row>
    <row r="25" spans="2:5" x14ac:dyDescent="0.3">
      <c r="B25" s="24" t="s">
        <v>29</v>
      </c>
      <c r="C25" s="25"/>
      <c r="D25" s="26"/>
      <c r="E25" s="6"/>
    </row>
    <row r="26" spans="2:5" x14ac:dyDescent="0.3">
      <c r="B26" s="14" t="s">
        <v>30</v>
      </c>
      <c r="C26" s="23">
        <v>11.3</v>
      </c>
      <c r="D26" s="16"/>
      <c r="E26" s="6"/>
    </row>
    <row r="27" spans="2:5" x14ac:dyDescent="0.3">
      <c r="B27" s="14" t="s">
        <v>31</v>
      </c>
      <c r="C27" s="23"/>
      <c r="D27" s="16"/>
      <c r="E27" s="6"/>
    </row>
    <row r="28" spans="2:5" x14ac:dyDescent="0.3">
      <c r="B28" t="s">
        <v>32</v>
      </c>
      <c r="C28" s="28">
        <v>12</v>
      </c>
      <c r="D28" s="5"/>
      <c r="E28" s="6"/>
    </row>
    <row r="29" spans="2:5" x14ac:dyDescent="0.3">
      <c r="B29" t="s">
        <v>33</v>
      </c>
      <c r="C29" s="28"/>
      <c r="D29" s="5"/>
      <c r="E29" s="6"/>
    </row>
    <row r="30" spans="2:5" x14ac:dyDescent="0.3">
      <c r="B30" s="14" t="s">
        <v>34</v>
      </c>
      <c r="C30" s="23">
        <v>12.1</v>
      </c>
      <c r="D30" s="16"/>
      <c r="E30" s="6"/>
    </row>
    <row r="31" spans="2:5" x14ac:dyDescent="0.3">
      <c r="B31" s="14" t="s">
        <v>35</v>
      </c>
      <c r="C31" s="23"/>
      <c r="D31" s="16"/>
      <c r="E31" s="6"/>
    </row>
    <row r="32" spans="2:5" x14ac:dyDescent="0.3">
      <c r="B32" s="14" t="s">
        <v>36</v>
      </c>
      <c r="C32" s="23">
        <v>12.2</v>
      </c>
      <c r="D32" s="16"/>
      <c r="E32" s="6"/>
    </row>
    <row r="33" spans="2:5" x14ac:dyDescent="0.3">
      <c r="B33" s="14" t="s">
        <v>37</v>
      </c>
      <c r="C33" s="23"/>
      <c r="D33" s="16"/>
      <c r="E33" s="6"/>
    </row>
    <row r="34" spans="2:5" x14ac:dyDescent="0.3">
      <c r="B34" t="s">
        <v>38</v>
      </c>
      <c r="C34" s="4">
        <v>13</v>
      </c>
      <c r="D34" s="5"/>
      <c r="E34" s="6" t="s">
        <v>39</v>
      </c>
    </row>
    <row r="35" spans="2:5" x14ac:dyDescent="0.3">
      <c r="B35" t="s">
        <v>40</v>
      </c>
      <c r="C35" s="4">
        <v>14</v>
      </c>
      <c r="D35" s="5"/>
      <c r="E35" s="6"/>
    </row>
    <row r="36" spans="2:5" x14ac:dyDescent="0.3">
      <c r="B36" t="s">
        <v>41</v>
      </c>
      <c r="C36" s="4">
        <v>15</v>
      </c>
      <c r="D36" s="5"/>
      <c r="E36" s="6"/>
    </row>
    <row r="37" spans="2:5" x14ac:dyDescent="0.3">
      <c r="B37" s="14" t="s">
        <v>42</v>
      </c>
      <c r="C37" s="15">
        <v>15.1</v>
      </c>
      <c r="D37" s="16"/>
      <c r="E37" s="6"/>
    </row>
    <row r="38" spans="2:5" x14ac:dyDescent="0.3">
      <c r="B38" s="7" t="s">
        <v>43</v>
      </c>
      <c r="C38" s="8">
        <v>16</v>
      </c>
      <c r="D38" s="9">
        <f>D21+D28+D34+D35+D36</f>
        <v>0</v>
      </c>
      <c r="E38" s="6"/>
    </row>
    <row r="39" spans="2:5" x14ac:dyDescent="0.3">
      <c r="B39" t="s">
        <v>44</v>
      </c>
      <c r="C39" s="4">
        <v>17</v>
      </c>
      <c r="D39" s="5"/>
      <c r="E39" s="6"/>
    </row>
    <row r="40" spans="2:5" x14ac:dyDescent="0.3">
      <c r="B40" s="14" t="s">
        <v>45</v>
      </c>
      <c r="C40" s="15">
        <v>17.100000000000001</v>
      </c>
      <c r="D40" s="16"/>
      <c r="E40" s="6"/>
    </row>
    <row r="41" spans="2:5" x14ac:dyDescent="0.3">
      <c r="B41" s="14" t="s">
        <v>46</v>
      </c>
      <c r="C41" s="23">
        <v>17.2</v>
      </c>
      <c r="D41" s="29"/>
      <c r="E41" s="6"/>
    </row>
    <row r="42" spans="2:5" x14ac:dyDescent="0.3">
      <c r="B42" s="14" t="s">
        <v>47</v>
      </c>
      <c r="C42" s="23"/>
      <c r="D42" s="29"/>
      <c r="E42" s="6"/>
    </row>
    <row r="43" spans="2:5" x14ac:dyDescent="0.3">
      <c r="B43" s="14" t="s">
        <v>48</v>
      </c>
      <c r="C43" s="23">
        <v>17.3</v>
      </c>
      <c r="D43" s="29"/>
      <c r="E43" s="6"/>
    </row>
    <row r="44" spans="2:5" x14ac:dyDescent="0.3">
      <c r="B44" s="14" t="s">
        <v>49</v>
      </c>
      <c r="C44" s="23"/>
      <c r="D44" s="29"/>
      <c r="E44" s="6"/>
    </row>
    <row r="45" spans="2:5" x14ac:dyDescent="0.3">
      <c r="B45" t="s">
        <v>50</v>
      </c>
      <c r="C45" s="28">
        <v>18</v>
      </c>
      <c r="D45" s="30"/>
      <c r="E45" s="6"/>
    </row>
    <row r="46" spans="2:5" x14ac:dyDescent="0.3">
      <c r="B46" t="s">
        <v>49</v>
      </c>
      <c r="C46" s="28"/>
      <c r="D46" s="30"/>
      <c r="E46" s="6"/>
    </row>
    <row r="47" spans="2:5" x14ac:dyDescent="0.3">
      <c r="B47" t="s">
        <v>51</v>
      </c>
      <c r="C47" s="28">
        <v>19</v>
      </c>
      <c r="D47" s="30"/>
      <c r="E47" s="6"/>
    </row>
    <row r="48" spans="2:5" x14ac:dyDescent="0.3">
      <c r="B48" t="s">
        <v>52</v>
      </c>
      <c r="C48" s="28"/>
      <c r="D48" s="30"/>
      <c r="E48" s="6"/>
    </row>
    <row r="49" spans="2:5" x14ac:dyDescent="0.3">
      <c r="B49" t="s">
        <v>53</v>
      </c>
      <c r="C49" s="28"/>
      <c r="D49" s="30"/>
      <c r="E49" s="6"/>
    </row>
    <row r="50" spans="2:5" x14ac:dyDescent="0.3">
      <c r="B50" t="s">
        <v>54</v>
      </c>
      <c r="C50" s="4">
        <v>20</v>
      </c>
      <c r="D50" s="5"/>
      <c r="E50" s="6" t="s">
        <v>55</v>
      </c>
    </row>
    <row r="51" spans="2:5" x14ac:dyDescent="0.3">
      <c r="B51" s="7" t="s">
        <v>56</v>
      </c>
      <c r="C51" s="8">
        <v>21</v>
      </c>
      <c r="D51" s="9">
        <f>D39+D45+D47+D50</f>
        <v>0</v>
      </c>
      <c r="E51" s="6"/>
    </row>
    <row r="52" spans="2:5" x14ac:dyDescent="0.3">
      <c r="B52" s="7" t="s">
        <v>57</v>
      </c>
      <c r="C52" s="8">
        <v>22</v>
      </c>
      <c r="D52" s="9">
        <f>D19-D38-D51</f>
        <v>0</v>
      </c>
      <c r="E52" s="6"/>
    </row>
    <row r="53" spans="2:5" x14ac:dyDescent="0.3">
      <c r="B53" t="s">
        <v>102</v>
      </c>
      <c r="C53" s="4">
        <v>23</v>
      </c>
      <c r="D53" s="5"/>
      <c r="E53" s="6" t="s">
        <v>58</v>
      </c>
    </row>
    <row r="54" spans="2:5" x14ac:dyDescent="0.3">
      <c r="B54" t="s">
        <v>59</v>
      </c>
      <c r="C54" s="4">
        <v>24</v>
      </c>
      <c r="D54" s="5"/>
      <c r="E54" s="6"/>
    </row>
    <row r="55" spans="2:5" x14ac:dyDescent="0.3">
      <c r="B55" t="s">
        <v>60</v>
      </c>
      <c r="C55" s="28">
        <v>25</v>
      </c>
      <c r="D55" s="31"/>
      <c r="E55" s="6"/>
    </row>
    <row r="56" spans="2:5" x14ac:dyDescent="0.3">
      <c r="B56" t="s">
        <v>61</v>
      </c>
      <c r="C56" s="28"/>
      <c r="D56" s="31"/>
      <c r="E56" s="6"/>
    </row>
    <row r="57" spans="2:5" ht="31.8" x14ac:dyDescent="0.3">
      <c r="B57" s="32" t="s">
        <v>62</v>
      </c>
      <c r="C57" s="33">
        <v>26</v>
      </c>
      <c r="D57" s="34"/>
      <c r="E57" s="35" t="s">
        <v>63</v>
      </c>
    </row>
    <row r="58" spans="2:5" x14ac:dyDescent="0.3">
      <c r="B58" t="s">
        <v>64</v>
      </c>
      <c r="C58" s="4">
        <v>27</v>
      </c>
      <c r="D58" s="5"/>
      <c r="E58" s="6"/>
    </row>
    <row r="59" spans="2:5" x14ac:dyDescent="0.3">
      <c r="B59" t="s">
        <v>65</v>
      </c>
      <c r="C59" s="4">
        <v>28</v>
      </c>
      <c r="D59" s="5"/>
      <c r="E59" s="6"/>
    </row>
    <row r="60" spans="2:5" x14ac:dyDescent="0.3">
      <c r="B60" t="s">
        <v>66</v>
      </c>
      <c r="C60" s="28">
        <v>29</v>
      </c>
      <c r="D60" s="31"/>
      <c r="E60" s="6"/>
    </row>
    <row r="61" spans="2:5" x14ac:dyDescent="0.3">
      <c r="B61" t="s">
        <v>67</v>
      </c>
      <c r="C61" s="28"/>
      <c r="D61" s="31"/>
      <c r="E61" s="6"/>
    </row>
    <row r="62" spans="2:5" x14ac:dyDescent="0.3">
      <c r="B62" t="s">
        <v>68</v>
      </c>
      <c r="C62" s="4">
        <v>30</v>
      </c>
      <c r="D62" s="5"/>
      <c r="E62" s="6" t="s">
        <v>19</v>
      </c>
    </row>
    <row r="63" spans="2:5" x14ac:dyDescent="0.3">
      <c r="B63" t="s">
        <v>32</v>
      </c>
      <c r="C63" s="28">
        <v>31</v>
      </c>
      <c r="D63" s="31"/>
      <c r="E63" s="6"/>
    </row>
    <row r="64" spans="2:5" x14ac:dyDescent="0.3">
      <c r="B64" t="s">
        <v>69</v>
      </c>
      <c r="C64" s="28"/>
      <c r="D64" s="31"/>
      <c r="E64" s="6"/>
    </row>
    <row r="65" spans="2:5" x14ac:dyDescent="0.3">
      <c r="B65" t="s">
        <v>70</v>
      </c>
      <c r="C65" s="4">
        <v>32</v>
      </c>
      <c r="D65" s="5"/>
      <c r="E65" s="6" t="s">
        <v>71</v>
      </c>
    </row>
    <row r="66" spans="2:5" x14ac:dyDescent="0.3">
      <c r="B66" t="s">
        <v>72</v>
      </c>
      <c r="C66" s="4">
        <v>33</v>
      </c>
      <c r="D66" s="5"/>
      <c r="E66" s="6"/>
    </row>
    <row r="67" spans="2:5" x14ac:dyDescent="0.3">
      <c r="B67" s="7" t="s">
        <v>73</v>
      </c>
      <c r="C67" s="8">
        <v>34</v>
      </c>
      <c r="D67" s="9">
        <f>SUM(D53:D66)</f>
        <v>0</v>
      </c>
      <c r="E67" s="6"/>
    </row>
    <row r="68" spans="2:5" x14ac:dyDescent="0.3">
      <c r="B68" s="17" t="s">
        <v>74</v>
      </c>
      <c r="C68" s="36">
        <v>35</v>
      </c>
      <c r="D68" s="37">
        <f>D52+D67</f>
        <v>0</v>
      </c>
      <c r="E68" s="6"/>
    </row>
    <row r="69" spans="2:5" x14ac:dyDescent="0.3">
      <c r="B69" s="20" t="s">
        <v>75</v>
      </c>
      <c r="C69" s="38"/>
      <c r="D69" s="39"/>
      <c r="E69" s="6"/>
    </row>
    <row r="70" spans="2:5" x14ac:dyDescent="0.3">
      <c r="B70" t="s">
        <v>76</v>
      </c>
      <c r="C70" s="4">
        <v>36</v>
      </c>
      <c r="D70" s="5"/>
      <c r="E70" s="6"/>
    </row>
    <row r="71" spans="2:5" x14ac:dyDescent="0.3">
      <c r="B71" t="s">
        <v>77</v>
      </c>
      <c r="C71" s="4">
        <v>37</v>
      </c>
      <c r="D71" s="5"/>
      <c r="E71" s="6"/>
    </row>
    <row r="72" spans="2:5" x14ac:dyDescent="0.3">
      <c r="B72" t="s">
        <v>78</v>
      </c>
      <c r="C72" s="28">
        <v>38</v>
      </c>
      <c r="D72" s="31"/>
      <c r="E72" s="6"/>
    </row>
    <row r="73" spans="2:5" x14ac:dyDescent="0.3">
      <c r="B73" t="s">
        <v>79</v>
      </c>
      <c r="C73" s="28"/>
      <c r="D73" s="31"/>
      <c r="E73" s="6"/>
    </row>
    <row r="74" spans="2:5" x14ac:dyDescent="0.3">
      <c r="B74" t="s">
        <v>103</v>
      </c>
      <c r="C74" s="28" t="s">
        <v>105</v>
      </c>
      <c r="D74" s="49">
        <f>D68+D70+D71-D72</f>
        <v>0</v>
      </c>
      <c r="E74" s="6"/>
    </row>
    <row r="75" spans="2:5" x14ac:dyDescent="0.3">
      <c r="B75" t="s">
        <v>104</v>
      </c>
      <c r="C75" s="28"/>
      <c r="D75" s="49"/>
      <c r="E75" s="6"/>
    </row>
    <row r="76" spans="2:5" x14ac:dyDescent="0.3">
      <c r="B76" t="s">
        <v>80</v>
      </c>
      <c r="C76" s="4">
        <v>39</v>
      </c>
      <c r="D76" s="5"/>
      <c r="E76" s="6"/>
    </row>
    <row r="77" spans="2:5" x14ac:dyDescent="0.3">
      <c r="B77" t="s">
        <v>106</v>
      </c>
      <c r="C77" s="4" t="s">
        <v>107</v>
      </c>
      <c r="D77" s="5"/>
      <c r="E77" s="6"/>
    </row>
    <row r="78" spans="2:5" x14ac:dyDescent="0.3">
      <c r="B78" s="7" t="s">
        <v>108</v>
      </c>
      <c r="C78" s="8">
        <v>40</v>
      </c>
      <c r="D78" s="9">
        <f>D74-D77</f>
        <v>0</v>
      </c>
      <c r="E78" s="6"/>
    </row>
    <row r="79" spans="2:5" x14ac:dyDescent="0.3">
      <c r="B79" s="7" t="s">
        <v>109</v>
      </c>
      <c r="C79" s="8" t="s">
        <v>110</v>
      </c>
      <c r="D79" s="9">
        <f>D74</f>
        <v>0</v>
      </c>
      <c r="E79" s="6"/>
    </row>
    <row r="80" spans="2:5" x14ac:dyDescent="0.3">
      <c r="B80" s="7" t="s">
        <v>111</v>
      </c>
      <c r="C80" s="8">
        <v>41</v>
      </c>
      <c r="D80" s="9">
        <f>D81+D82</f>
        <v>0</v>
      </c>
      <c r="E80" s="6"/>
    </row>
    <row r="81" spans="2:5" x14ac:dyDescent="0.3">
      <c r="B81" s="14" t="s">
        <v>81</v>
      </c>
      <c r="C81" s="15">
        <v>41.1</v>
      </c>
      <c r="D81" s="16"/>
      <c r="E81" s="6"/>
    </row>
    <row r="82" spans="2:5" x14ac:dyDescent="0.3">
      <c r="B82" s="14" t="s">
        <v>82</v>
      </c>
      <c r="C82" s="23">
        <v>41.2</v>
      </c>
      <c r="D82" s="40"/>
      <c r="E82" s="6"/>
    </row>
    <row r="83" spans="2:5" x14ac:dyDescent="0.3">
      <c r="B83" s="14" t="s">
        <v>83</v>
      </c>
      <c r="C83" s="41"/>
      <c r="D83" s="42"/>
      <c r="E83" s="6"/>
    </row>
    <row r="84" spans="2:5" x14ac:dyDescent="0.3">
      <c r="B84" s="7" t="s">
        <v>84</v>
      </c>
      <c r="C84" s="8">
        <v>42</v>
      </c>
      <c r="D84" s="9">
        <f>D85+D86+D89</f>
        <v>0</v>
      </c>
      <c r="E84" s="6"/>
    </row>
    <row r="85" spans="2:5" x14ac:dyDescent="0.3">
      <c r="B85" s="14" t="s">
        <v>85</v>
      </c>
      <c r="C85" s="15">
        <v>42.1</v>
      </c>
      <c r="D85" s="16"/>
      <c r="E85" s="6"/>
    </row>
    <row r="86" spans="2:5" x14ac:dyDescent="0.3">
      <c r="B86" s="14" t="s">
        <v>86</v>
      </c>
      <c r="C86" s="15">
        <v>42.2</v>
      </c>
      <c r="D86" s="16"/>
      <c r="E86" s="6"/>
    </row>
    <row r="87" spans="2:5" x14ac:dyDescent="0.3">
      <c r="B87" s="43" t="s">
        <v>87</v>
      </c>
      <c r="C87" s="44" t="s">
        <v>88</v>
      </c>
      <c r="D87" s="45"/>
      <c r="E87" s="6"/>
    </row>
    <row r="88" spans="2:5" x14ac:dyDescent="0.3">
      <c r="B88" s="43" t="s">
        <v>89</v>
      </c>
      <c r="C88" s="44" t="s">
        <v>90</v>
      </c>
      <c r="D88" s="45"/>
      <c r="E88" s="6"/>
    </row>
    <row r="89" spans="2:5" x14ac:dyDescent="0.3">
      <c r="B89" s="14" t="s">
        <v>91</v>
      </c>
      <c r="C89" s="15">
        <v>42.3</v>
      </c>
      <c r="D89" s="16"/>
      <c r="E89" s="6"/>
    </row>
    <row r="90" spans="2:5" x14ac:dyDescent="0.3">
      <c r="B90" s="46" t="s">
        <v>92</v>
      </c>
      <c r="C90" s="47" t="s">
        <v>93</v>
      </c>
      <c r="D90" s="48"/>
      <c r="E90" s="6"/>
    </row>
    <row r="91" spans="2:5" x14ac:dyDescent="0.3">
      <c r="B91" t="s">
        <v>94</v>
      </c>
      <c r="C91" s="28">
        <v>43</v>
      </c>
      <c r="D91" s="31"/>
      <c r="E91" s="6"/>
    </row>
    <row r="92" spans="2:5" x14ac:dyDescent="0.3">
      <c r="B92" t="s">
        <v>95</v>
      </c>
      <c r="C92" s="28"/>
      <c r="D92" s="31"/>
      <c r="E92" s="6"/>
    </row>
    <row r="93" spans="2:5" x14ac:dyDescent="0.3">
      <c r="B93" s="14" t="s">
        <v>96</v>
      </c>
      <c r="C93" s="15">
        <v>43.1</v>
      </c>
      <c r="D93" s="16"/>
      <c r="E93" s="6"/>
    </row>
    <row r="94" spans="2:5" x14ac:dyDescent="0.3">
      <c r="B94" s="14" t="s">
        <v>97</v>
      </c>
      <c r="C94" s="15">
        <v>43.2</v>
      </c>
      <c r="D94" s="16"/>
      <c r="E94" s="6"/>
    </row>
    <row r="95" spans="2:5" x14ac:dyDescent="0.3">
      <c r="B95" s="54" t="s">
        <v>112</v>
      </c>
      <c r="C95" s="55">
        <v>44</v>
      </c>
      <c r="D95" s="27"/>
      <c r="E95" s="6"/>
    </row>
    <row r="96" spans="2:5" x14ac:dyDescent="0.3">
      <c r="B96" t="s">
        <v>113</v>
      </c>
      <c r="C96" s="4">
        <v>45</v>
      </c>
      <c r="D96" s="5"/>
      <c r="E96" s="6"/>
    </row>
    <row r="97" spans="2:5" x14ac:dyDescent="0.3">
      <c r="B97" s="7" t="s">
        <v>114</v>
      </c>
      <c r="C97" s="56">
        <v>46</v>
      </c>
      <c r="D97" s="9"/>
      <c r="E97" s="6"/>
    </row>
    <row r="98" spans="2:5" x14ac:dyDescent="0.3">
      <c r="B98" s="54" t="s">
        <v>115</v>
      </c>
      <c r="C98" s="57">
        <v>47</v>
      </c>
      <c r="D98" s="53"/>
      <c r="E98" s="6"/>
    </row>
    <row r="99" spans="2:5" x14ac:dyDescent="0.3">
      <c r="B99" t="s">
        <v>116</v>
      </c>
      <c r="C99" s="28">
        <v>48</v>
      </c>
      <c r="D99" s="49"/>
      <c r="E99" s="6"/>
    </row>
    <row r="100" spans="2:5" x14ac:dyDescent="0.3">
      <c r="B100" t="s">
        <v>117</v>
      </c>
      <c r="C100" s="28"/>
      <c r="D100" s="49"/>
      <c r="E100" s="6"/>
    </row>
    <row r="101" spans="2:5" x14ac:dyDescent="0.3">
      <c r="B101" t="s">
        <v>118</v>
      </c>
      <c r="C101" s="33">
        <v>48.1</v>
      </c>
      <c r="D101" s="58">
        <f>D80+D84-D91-D95-D96</f>
        <v>0</v>
      </c>
      <c r="E101" s="6"/>
    </row>
    <row r="102" spans="2:5" x14ac:dyDescent="0.3">
      <c r="B102" t="s">
        <v>119</v>
      </c>
      <c r="C102" s="33">
        <v>48.2</v>
      </c>
      <c r="D102" s="49">
        <f>D98-D85-D93-D91</f>
        <v>0</v>
      </c>
      <c r="E102" s="6"/>
    </row>
    <row r="103" spans="2:5" x14ac:dyDescent="0.3">
      <c r="B103" t="s">
        <v>120</v>
      </c>
      <c r="C103" s="33"/>
      <c r="D103" s="49"/>
      <c r="E103" s="6"/>
    </row>
    <row r="104" spans="2:5" x14ac:dyDescent="0.3">
      <c r="B104" t="s">
        <v>98</v>
      </c>
      <c r="C104" s="28">
        <v>49</v>
      </c>
      <c r="D104" s="31"/>
      <c r="E104" s="6"/>
    </row>
    <row r="105" spans="2:5" x14ac:dyDescent="0.3">
      <c r="B105" t="s">
        <v>99</v>
      </c>
      <c r="C105" s="28"/>
      <c r="D105" s="31"/>
      <c r="E105" s="6"/>
    </row>
    <row r="106" spans="2:5" x14ac:dyDescent="0.3">
      <c r="B106" t="s">
        <v>121</v>
      </c>
      <c r="C106" s="28">
        <v>50</v>
      </c>
      <c r="D106" s="49"/>
      <c r="E106" s="6"/>
    </row>
    <row r="107" spans="2:5" x14ac:dyDescent="0.3">
      <c r="B107" t="s">
        <v>122</v>
      </c>
      <c r="C107" s="28"/>
      <c r="D107" s="49"/>
      <c r="E107" s="6"/>
    </row>
    <row r="108" spans="2:5" x14ac:dyDescent="0.3">
      <c r="B108" t="s">
        <v>123</v>
      </c>
      <c r="C108" s="33">
        <v>51</v>
      </c>
      <c r="D108" s="52"/>
      <c r="E108" s="6"/>
    </row>
    <row r="109" spans="2:5" x14ac:dyDescent="0.3">
      <c r="B109" s="17" t="s">
        <v>100</v>
      </c>
      <c r="C109" s="50">
        <v>52</v>
      </c>
      <c r="D109" s="37">
        <f>D99-D104-D106+D108</f>
        <v>0</v>
      </c>
      <c r="E109" s="6"/>
    </row>
    <row r="110" spans="2:5" x14ac:dyDescent="0.3">
      <c r="B110" s="20" t="s">
        <v>124</v>
      </c>
      <c r="C110" s="51"/>
      <c r="D110" s="39"/>
      <c r="E110" s="6"/>
    </row>
    <row r="111" spans="2:5" x14ac:dyDescent="0.3">
      <c r="B111" s="17" t="s">
        <v>101</v>
      </c>
      <c r="C111" s="50">
        <v>53</v>
      </c>
      <c r="D111" s="37">
        <f>D104+D106-D99-D108</f>
        <v>0</v>
      </c>
      <c r="E111" s="6"/>
    </row>
    <row r="112" spans="2:5" x14ac:dyDescent="0.3">
      <c r="B112" s="20" t="s">
        <v>125</v>
      </c>
      <c r="C112" s="51"/>
      <c r="D112" s="39"/>
      <c r="E112" s="6"/>
    </row>
    <row r="113" spans="3:5" x14ac:dyDescent="0.3">
      <c r="C113" s="4"/>
      <c r="D113" s="5"/>
      <c r="E113" s="6"/>
    </row>
    <row r="114" spans="3:5" x14ac:dyDescent="0.3">
      <c r="C114" s="4"/>
      <c r="D114" s="5"/>
      <c r="E114" s="6"/>
    </row>
  </sheetData>
  <mergeCells count="43">
    <mergeCell ref="C74:C75"/>
    <mergeCell ref="D74:D75"/>
    <mergeCell ref="D102:D103"/>
    <mergeCell ref="C106:C107"/>
    <mergeCell ref="D106:D107"/>
    <mergeCell ref="C109:C110"/>
    <mergeCell ref="D109:D110"/>
    <mergeCell ref="C111:C112"/>
    <mergeCell ref="D111:D112"/>
    <mergeCell ref="C104:C105"/>
    <mergeCell ref="D104:D105"/>
    <mergeCell ref="C99:C100"/>
    <mergeCell ref="D99:D100"/>
    <mergeCell ref="C82:C83"/>
    <mergeCell ref="D82:D83"/>
    <mergeCell ref="C91:C92"/>
    <mergeCell ref="D91:D92"/>
    <mergeCell ref="C68:C69"/>
    <mergeCell ref="D68:D69"/>
    <mergeCell ref="C72:C73"/>
    <mergeCell ref="D72:D73"/>
    <mergeCell ref="C60:C61"/>
    <mergeCell ref="D60:D61"/>
    <mergeCell ref="C63:C64"/>
    <mergeCell ref="D63:D64"/>
    <mergeCell ref="C47:C49"/>
    <mergeCell ref="D47:D49"/>
    <mergeCell ref="C55:C56"/>
    <mergeCell ref="D55:D56"/>
    <mergeCell ref="C43:C44"/>
    <mergeCell ref="D43:D44"/>
    <mergeCell ref="C45:C46"/>
    <mergeCell ref="D45:D46"/>
    <mergeCell ref="C28:C29"/>
    <mergeCell ref="C30:C31"/>
    <mergeCell ref="C32:C33"/>
    <mergeCell ref="C41:C42"/>
    <mergeCell ref="D41:D42"/>
    <mergeCell ref="C19:C20"/>
    <mergeCell ref="D19:D20"/>
    <mergeCell ref="C22:C23"/>
    <mergeCell ref="C24:C25"/>
    <mergeCell ref="C26:C27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Costin Andrei Istrate</dc:creator>
  <cp:lastModifiedBy>Costin Andrei Istrate</cp:lastModifiedBy>
  <dcterms:created xsi:type="dcterms:W3CDTF">2025-06-26T12:00:33Z</dcterms:created>
  <dcterms:modified xsi:type="dcterms:W3CDTF">2025-06-26T13:45:53Z</dcterms:modified>
</cp:coreProperties>
</file>